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98" i="1" l="1"/>
  <c r="C130" i="1" l="1"/>
  <c r="C129" i="1"/>
  <c r="C22" i="1" l="1"/>
  <c r="C112" i="1"/>
  <c r="C49" i="1"/>
  <c r="C58" i="1"/>
  <c r="C114" i="1"/>
  <c r="C113" i="1"/>
  <c r="C177" i="1"/>
  <c r="C163" i="1"/>
  <c r="C155" i="1" s="1"/>
  <c r="C161" i="1"/>
  <c r="C146" i="1"/>
  <c r="C145" i="1"/>
  <c r="C111" i="1"/>
  <c r="C131" i="1"/>
  <c r="C147" i="1"/>
  <c r="C90" i="1"/>
  <c r="C72" i="1"/>
  <c r="C70" i="1"/>
  <c r="C74" i="1"/>
  <c r="C26" i="1"/>
  <c r="C50" i="1"/>
  <c r="C46" i="1"/>
  <c r="C24" i="1"/>
  <c r="C23" i="1"/>
  <c r="C25" i="1"/>
  <c r="C187" i="1"/>
  <c r="C179" i="1"/>
  <c r="C171" i="1" s="1"/>
  <c r="C178" i="1"/>
  <c r="C176" i="1"/>
  <c r="C175" i="1"/>
  <c r="C174" i="1"/>
  <c r="C173" i="1"/>
  <c r="C172" i="1"/>
  <c r="C162" i="1"/>
  <c r="C160" i="1"/>
  <c r="C159" i="1"/>
  <c r="C158" i="1"/>
  <c r="C157" i="1"/>
  <c r="C156" i="1"/>
  <c r="C141" i="1"/>
  <c r="C144" i="1"/>
  <c r="C143" i="1"/>
  <c r="C142" i="1"/>
  <c r="C140" i="1"/>
  <c r="C139" i="1"/>
  <c r="C110" i="1"/>
  <c r="C109" i="1"/>
  <c r="C108" i="1"/>
  <c r="C115" i="1"/>
  <c r="C99" i="1"/>
  <c r="C82" i="1"/>
  <c r="C73" i="1"/>
  <c r="C71" i="1"/>
  <c r="C69" i="1"/>
  <c r="C68" i="1"/>
  <c r="C67" i="1"/>
  <c r="C21" i="1"/>
  <c r="C20" i="1"/>
  <c r="C19" i="1"/>
  <c r="C48" i="1"/>
  <c r="C47" i="1"/>
  <c r="C45" i="1"/>
  <c r="C44" i="1"/>
  <c r="C43" i="1"/>
  <c r="C34" i="1"/>
  <c r="C17" i="1" l="1"/>
  <c r="C16" i="1"/>
  <c r="C123" i="1"/>
  <c r="C18" i="1"/>
  <c r="C14" i="1"/>
  <c r="C15" i="1"/>
  <c r="C107" i="1"/>
  <c r="C42" i="1"/>
  <c r="C12" i="1"/>
  <c r="C13" i="1"/>
  <c r="C11" i="1"/>
  <c r="C66" i="1"/>
  <c r="C10" i="1" l="1"/>
</calcChain>
</file>

<file path=xl/sharedStrings.xml><?xml version="1.0" encoding="utf-8"?>
<sst xmlns="http://schemas.openxmlformats.org/spreadsheetml/2006/main" count="240" uniqueCount="76">
  <si>
    <t>№ строки</t>
  </si>
  <si>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</si>
  <si>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рублей</t>
  </si>
  <si>
    <t xml:space="preserve">№ строки целевых
показателей, на
достижение
которых
направляются
мероприятия
</t>
  </si>
  <si>
    <t>ПЛАН МЕРОПРИЯТИЙ</t>
  </si>
  <si>
    <t>ПО ВЫПОЛНЕНИЮ МУНИЦИПАЛЬНОЙ ПРОГРАММЫ</t>
  </si>
  <si>
    <t>«ЭФФЕКТИВНОЕ УПРАВЛЕНИЕ ОРГАНАМИ МЕСТНОГО САМОУПРАВЛЕНИЯ КОРШУНОВСКОГО</t>
  </si>
  <si>
    <t>СЕЛЬСКОГО ПОСЕЛЕНИЯ</t>
  </si>
  <si>
    <t>1.</t>
  </si>
  <si>
    <t>2016 г.</t>
  </si>
  <si>
    <t>2017 г.</t>
  </si>
  <si>
    <t>2018 г.</t>
  </si>
  <si>
    <t>2019 г.</t>
  </si>
  <si>
    <t>2020 г.</t>
  </si>
  <si>
    <t>2021 г.</t>
  </si>
  <si>
    <t>2.</t>
  </si>
  <si>
    <t>3.</t>
  </si>
  <si>
    <t>1.1.</t>
  </si>
  <si>
    <t>1.2.</t>
  </si>
  <si>
    <t>4.</t>
  </si>
  <si>
    <t>5.</t>
  </si>
  <si>
    <t>6.</t>
  </si>
  <si>
    <t>2.1.</t>
  </si>
  <si>
    <t>7.</t>
  </si>
  <si>
    <t>2.2.</t>
  </si>
  <si>
    <t>8.</t>
  </si>
  <si>
    <t>9.</t>
  </si>
  <si>
    <t>3.1.</t>
  </si>
  <si>
    <t>10.</t>
  </si>
  <si>
    <t>3.2.</t>
  </si>
  <si>
    <t>11.</t>
  </si>
  <si>
    <t>Мероприятие 1
"Выполнение работ по ремонту дорожного покрытия и содержанию автомобильных дорог общего пользования местного значения, мостового сооружения" всего, из них:</t>
  </si>
  <si>
    <t>Мероприятие 2
"Организация уличного освещения" всего, из них:</t>
  </si>
  <si>
    <t>Мероприятие 2
"Прочие мероприятия по благоустройству" всего, из них:</t>
  </si>
  <si>
    <t>Мероприятие 1
"Обеспечение деятельности культуры" всего, из них:</t>
  </si>
  <si>
    <t>Мероприятие 2
"Обеспечение деятельности библиотек" всего, из них:</t>
  </si>
  <si>
    <t>ВСЕГО ПО ПОДПРОГРАММЕ 4                                   "Обеспечение общественной безопасности" всего, в том числе:</t>
  </si>
  <si>
    <t>ВСЕГО ПО МУНИЦИПАЛЬНОЙ ПРОГРАММЕ ВСЕГО, в том числе:</t>
  </si>
  <si>
    <t>ВСЕГО ПО ПОДПРОГРАММЕ 1                                   "Развитие транспортного комплекса и дорожного хозяйства Коршуновского сельского поселения" всего, в том числе:</t>
  </si>
  <si>
    <t>ВСЕГО ПО ПОДПРОГРАММЕ 2                                   "Жилищно-коммунальное хозяйство" всего, в том числе:</t>
  </si>
  <si>
    <t>ВСЕГО ПО ПОДПРОГРАММЕ 3                                   "Обеспечение деятельности культуры" всего, в том числе:</t>
  </si>
  <si>
    <t>федеральный бюджет</t>
  </si>
  <si>
    <t>12.</t>
  </si>
  <si>
    <t>ВСЕГО ПО ПОДПРОГРАММЕ 5                                   "Развитие земельных и имущественных отношений на территории Коршуновского сельского поселения" всего, в том числе:</t>
  </si>
  <si>
    <t>13.</t>
  </si>
  <si>
    <t>14.</t>
  </si>
  <si>
    <t>Мероприятие 1
"Обеспечение деятельности главы Коршуновского сельского поселения" всего, из них:</t>
  </si>
  <si>
    <t>6.1.</t>
  </si>
  <si>
    <t>6.2.</t>
  </si>
  <si>
    <t>Мероприятие 2
"Обеспечение деятельности администрации Коршуновского сельского поселения" всего, из них:</t>
  </si>
  <si>
    <t>15.</t>
  </si>
  <si>
    <t>16.</t>
  </si>
  <si>
    <t>6.3.</t>
  </si>
  <si>
    <t>17.</t>
  </si>
  <si>
    <t>ВСЕГО ПО ПОДПРОГРАММЕ 7                                   "Развитие архивного дела" всего, в том числе:</t>
  </si>
  <si>
    <t>18.</t>
  </si>
  <si>
    <t>7.1.</t>
  </si>
  <si>
    <t>Мероприятие 1
"Формирование документов в архивный фонд" всего, из них:</t>
  </si>
  <si>
    <t>19.</t>
  </si>
  <si>
    <t>20.</t>
  </si>
  <si>
    <t>8.1.</t>
  </si>
  <si>
    <t>ВСЕГО ПО ПОДПРОГРАММЕ 8                                   "Социальная политика" всего, в том числе:</t>
  </si>
  <si>
    <t>Мероприятие 1
"Осуществление выплаты доплат к пенсиям выборных лиц и муниципальных служащих" всего, из них:</t>
  </si>
  <si>
    <t>21.</t>
  </si>
  <si>
    <t>22.</t>
  </si>
  <si>
    <t>9.1.</t>
  </si>
  <si>
    <t>ВСЕГО ПО ПОДПРОГРАММЕ 9                                   "Регулирование межбюджетных отношений" всего, в том числе:</t>
  </si>
  <si>
    <t>Мероприятие 1
"Заключение и утверждение в установленном порядке соглашений между поселением и муниципальным районом по передачи полномочий с определением точного объема межбюджетных трансфертов для его финансового обеспечения" всего, из них:</t>
  </si>
  <si>
    <t>23.</t>
  </si>
  <si>
    <t>ВСЕГО ПО ПОДПРОГРАММЕ 10                                   "Развитие физической культуры и спорта в Коршуновском сельском поселении" всего, в том числе:</t>
  </si>
  <si>
    <t>Мероприятие 1
"Содержание мест захоронения" всего, из них:</t>
  </si>
  <si>
    <t>ВСЕГО ПО ПОДПРОГРАММЕ 6                                   "Создание условий для эффективного функционирования системы органов местного самоуправления" всего, в том числе:</t>
  </si>
  <si>
    <t>Мероприятие 3
"Осуществление областных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ответственности" всего, из них:</t>
  </si>
  <si>
    <t xml:space="preserve">Приложение № 2
К муниципальной программе «Эффективное управление органами местного самоуправления Коршуновскогосельского поселения на 2016 -2022 годы»
</t>
  </si>
  <si>
    <t>НА 2016 - 2022 ГОДЫ»</t>
  </si>
  <si>
    <t>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</si>
</sst>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4" fontId="2" fillId="0" borderId="1" xfId="0" applyNumberFormat="1" applyFont="1" applyBorder="1"/>
    <xf numFmtId="4" fontId="3" fillId="0" borderId="1" xfId="0" applyNumberFormat="1" applyFont="1" applyFill="1" applyBorder="1"/>
    <xf numFmtId="4" fontId="3" fillId="2" borderId="1" xfId="0" applyNumberFormat="1" applyFont="1" applyFill="1" applyBorder="1"/>
    <xf numFmtId="0" fontId="3" fillId="0" borderId="1" xfId="0" applyFont="1" applyBorder="1"/>
    <xf numFmtId="4" fontId="0" fillId="0" borderId="0" xfId="0" applyNumberFormat="1"/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4"/>
  <sheetViews>
    <sheetView tabSelected="1" view="pageBreakPreview" zoomScaleSheetLayoutView="100" workbookViewId="0">
      <selection activeCell="C15" sqref="C15"/>
    </sheetView>
  </sheetViews>
  <sheetFormatPr defaultRowHeight="15" x14ac:dyDescent="0.25"/>
  <cols>
    <col min="2" max="2" width="54" customWidth="1"/>
    <col min="3" max="3" width="24.5703125" customWidth="1"/>
    <col min="4" max="4" width="24.42578125" customWidth="1"/>
    <col min="5" max="5" width="17.5703125" customWidth="1"/>
    <col min="10" max="10" width="23.85546875" customWidth="1"/>
  </cols>
  <sheetData>
    <row r="1" spans="1:4" ht="57" customHeight="1" x14ac:dyDescent="0.25">
      <c r="A1" s="2"/>
      <c r="B1" s="2"/>
      <c r="C1" s="23" t="s">
        <v>73</v>
      </c>
      <c r="D1" s="24"/>
    </row>
    <row r="2" spans="1:4" ht="15.75" x14ac:dyDescent="0.25">
      <c r="A2" s="19" t="s">
        <v>4</v>
      </c>
      <c r="B2" s="19"/>
      <c r="C2" s="19"/>
      <c r="D2" s="19"/>
    </row>
    <row r="3" spans="1:4" ht="15.75" x14ac:dyDescent="0.25">
      <c r="A3" s="19" t="s">
        <v>5</v>
      </c>
      <c r="B3" s="19"/>
      <c r="C3" s="19"/>
      <c r="D3" s="19"/>
    </row>
    <row r="4" spans="1:4" ht="15.75" x14ac:dyDescent="0.25">
      <c r="A4" s="19" t="s">
        <v>6</v>
      </c>
      <c r="B4" s="19"/>
      <c r="C4" s="19"/>
      <c r="D4" s="19"/>
    </row>
    <row r="5" spans="1:4" ht="15.75" x14ac:dyDescent="0.25">
      <c r="A5" s="19" t="s">
        <v>7</v>
      </c>
      <c r="B5" s="19"/>
      <c r="C5" s="19"/>
      <c r="D5" s="19"/>
    </row>
    <row r="6" spans="1:4" ht="15.75" x14ac:dyDescent="0.25">
      <c r="A6" s="19" t="s">
        <v>74</v>
      </c>
      <c r="B6" s="19"/>
      <c r="C6" s="19"/>
      <c r="D6" s="19"/>
    </row>
    <row r="7" spans="1:4" ht="15.75" x14ac:dyDescent="0.25">
      <c r="A7" s="18"/>
      <c r="B7" s="18"/>
      <c r="C7" s="18"/>
      <c r="D7" s="18"/>
    </row>
    <row r="8" spans="1:4" ht="111.75" customHeight="1" x14ac:dyDescent="0.25">
      <c r="A8" s="1" t="s">
        <v>0</v>
      </c>
      <c r="B8" s="1" t="s">
        <v>1</v>
      </c>
      <c r="C8" s="1" t="s">
        <v>2</v>
      </c>
      <c r="D8" s="1" t="s">
        <v>3</v>
      </c>
    </row>
    <row r="9" spans="1:4" ht="15.75" x14ac:dyDescent="0.25">
      <c r="A9" s="4">
        <v>1</v>
      </c>
      <c r="B9" s="4">
        <v>2</v>
      </c>
      <c r="C9" s="4">
        <v>3</v>
      </c>
      <c r="D9" s="4">
        <v>4</v>
      </c>
    </row>
    <row r="10" spans="1:4" ht="33" customHeight="1" x14ac:dyDescent="0.25">
      <c r="A10" s="12" t="s">
        <v>8</v>
      </c>
      <c r="B10" s="5" t="s">
        <v>37</v>
      </c>
      <c r="C10" s="9">
        <f t="shared" ref="C10:C15" si="0">C18+C42+C66+C90+C99+C107+C139+C155+C171+C187</f>
        <v>57738983.369999997</v>
      </c>
      <c r="D10" s="20"/>
    </row>
    <row r="11" spans="1:4" ht="15.75" x14ac:dyDescent="0.25">
      <c r="A11" s="13"/>
      <c r="B11" s="3" t="s">
        <v>9</v>
      </c>
      <c r="C11" s="7">
        <f t="shared" si="0"/>
        <v>5744370</v>
      </c>
      <c r="D11" s="21"/>
    </row>
    <row r="12" spans="1:4" ht="15.75" x14ac:dyDescent="0.25">
      <c r="A12" s="13"/>
      <c r="B12" s="3" t="s">
        <v>10</v>
      </c>
      <c r="C12" s="7">
        <f t="shared" si="0"/>
        <v>7178220</v>
      </c>
      <c r="D12" s="21"/>
    </row>
    <row r="13" spans="1:4" ht="15.75" x14ac:dyDescent="0.25">
      <c r="A13" s="13"/>
      <c r="B13" s="3" t="s">
        <v>11</v>
      </c>
      <c r="C13" s="7">
        <f t="shared" si="0"/>
        <v>7485929.0299999993</v>
      </c>
      <c r="D13" s="21"/>
    </row>
    <row r="14" spans="1:4" ht="15.75" x14ac:dyDescent="0.25">
      <c r="A14" s="13"/>
      <c r="B14" s="3" t="s">
        <v>12</v>
      </c>
      <c r="C14" s="7">
        <f t="shared" si="0"/>
        <v>10512840.310000001</v>
      </c>
      <c r="D14" s="21"/>
    </row>
    <row r="15" spans="1:4" ht="15.75" x14ac:dyDescent="0.25">
      <c r="A15" s="13"/>
      <c r="B15" s="3" t="s">
        <v>13</v>
      </c>
      <c r="C15" s="7">
        <f t="shared" si="0"/>
        <v>9788334.0299999993</v>
      </c>
      <c r="D15" s="21"/>
    </row>
    <row r="16" spans="1:4" ht="15.75" x14ac:dyDescent="0.25">
      <c r="A16" s="13"/>
      <c r="B16" s="3" t="s">
        <v>14</v>
      </c>
      <c r="C16" s="7">
        <f>C24+C48+C72+C96+C106+C113+C153+C161+C177+C193</f>
        <v>8423790</v>
      </c>
      <c r="D16" s="21"/>
    </row>
    <row r="17" spans="1:4" ht="15.75" x14ac:dyDescent="0.25">
      <c r="A17" s="14"/>
      <c r="B17" s="3" t="s">
        <v>75</v>
      </c>
      <c r="C17" s="7">
        <f>C25+C49+C73+C97+C106+C114+C146+C162+C178+C194</f>
        <v>8605500</v>
      </c>
      <c r="D17" s="22"/>
    </row>
    <row r="18" spans="1:4" ht="62.25" customHeight="1" x14ac:dyDescent="0.25">
      <c r="A18" s="12" t="s">
        <v>15</v>
      </c>
      <c r="B18" s="5" t="s">
        <v>38</v>
      </c>
      <c r="C18" s="9">
        <f t="shared" ref="C18:C25" si="1">C26+C34</f>
        <v>6573332.4199999999</v>
      </c>
      <c r="D18" s="15" t="s">
        <v>8</v>
      </c>
    </row>
    <row r="19" spans="1:4" ht="15.75" x14ac:dyDescent="0.25">
      <c r="A19" s="13"/>
      <c r="B19" s="3" t="s">
        <v>9</v>
      </c>
      <c r="C19" s="7">
        <f t="shared" si="1"/>
        <v>623540.72</v>
      </c>
      <c r="D19" s="16"/>
    </row>
    <row r="20" spans="1:4" ht="15.75" x14ac:dyDescent="0.25">
      <c r="A20" s="13"/>
      <c r="B20" s="3" t="s">
        <v>10</v>
      </c>
      <c r="C20" s="7">
        <f t="shared" si="1"/>
        <v>465600</v>
      </c>
      <c r="D20" s="16"/>
    </row>
    <row r="21" spans="1:4" ht="15.75" x14ac:dyDescent="0.25">
      <c r="A21" s="13"/>
      <c r="B21" s="3" t="s">
        <v>11</v>
      </c>
      <c r="C21" s="7">
        <f t="shared" si="1"/>
        <v>1576892.12</v>
      </c>
      <c r="D21" s="16"/>
    </row>
    <row r="22" spans="1:4" ht="15.75" x14ac:dyDescent="0.25">
      <c r="A22" s="13"/>
      <c r="B22" s="3" t="s">
        <v>12</v>
      </c>
      <c r="C22" s="7">
        <f t="shared" si="1"/>
        <v>2038406.19</v>
      </c>
      <c r="D22" s="16"/>
    </row>
    <row r="23" spans="1:4" ht="15.75" x14ac:dyDescent="0.25">
      <c r="A23" s="13"/>
      <c r="B23" s="3" t="s">
        <v>13</v>
      </c>
      <c r="C23" s="7">
        <f t="shared" si="1"/>
        <v>758893.39</v>
      </c>
      <c r="D23" s="16"/>
    </row>
    <row r="24" spans="1:4" ht="15.75" x14ac:dyDescent="0.25">
      <c r="A24" s="13"/>
      <c r="B24" s="3" t="s">
        <v>14</v>
      </c>
      <c r="C24" s="7">
        <f t="shared" si="1"/>
        <v>544100</v>
      </c>
      <c r="D24" s="16"/>
    </row>
    <row r="25" spans="1:4" ht="15.75" x14ac:dyDescent="0.25">
      <c r="A25" s="14"/>
      <c r="B25" s="3" t="s">
        <v>75</v>
      </c>
      <c r="C25" s="7">
        <f t="shared" si="1"/>
        <v>565900</v>
      </c>
      <c r="D25" s="17"/>
    </row>
    <row r="26" spans="1:4" ht="79.5" customHeight="1" x14ac:dyDescent="0.25">
      <c r="A26" s="12" t="s">
        <v>16</v>
      </c>
      <c r="B26" s="6" t="s">
        <v>31</v>
      </c>
      <c r="C26" s="8">
        <f>SUM(C27:C33)</f>
        <v>6473651.7699999996</v>
      </c>
      <c r="D26" s="15" t="s">
        <v>17</v>
      </c>
    </row>
    <row r="27" spans="1:4" ht="15.75" x14ac:dyDescent="0.25">
      <c r="A27" s="13"/>
      <c r="B27" s="3" t="s">
        <v>9</v>
      </c>
      <c r="C27" s="7">
        <v>623540.72</v>
      </c>
      <c r="D27" s="16"/>
    </row>
    <row r="28" spans="1:4" ht="15.75" x14ac:dyDescent="0.25">
      <c r="A28" s="13"/>
      <c r="B28" s="3" t="s">
        <v>10</v>
      </c>
      <c r="C28" s="7">
        <v>465600</v>
      </c>
      <c r="D28" s="16"/>
    </row>
    <row r="29" spans="1:4" ht="15.75" x14ac:dyDescent="0.25">
      <c r="A29" s="13"/>
      <c r="B29" s="3" t="s">
        <v>11</v>
      </c>
      <c r="C29" s="7">
        <v>1576892.12</v>
      </c>
      <c r="D29" s="16"/>
    </row>
    <row r="30" spans="1:4" ht="15.75" x14ac:dyDescent="0.25">
      <c r="A30" s="13"/>
      <c r="B30" s="3" t="s">
        <v>12</v>
      </c>
      <c r="C30" s="7">
        <v>2028725.54</v>
      </c>
      <c r="D30" s="16"/>
    </row>
    <row r="31" spans="1:4" ht="15.75" x14ac:dyDescent="0.25">
      <c r="A31" s="13"/>
      <c r="B31" s="3" t="s">
        <v>13</v>
      </c>
      <c r="C31" s="7">
        <v>728893.39</v>
      </c>
      <c r="D31" s="16"/>
    </row>
    <row r="32" spans="1:4" ht="15.75" x14ac:dyDescent="0.25">
      <c r="A32" s="13"/>
      <c r="B32" s="3" t="s">
        <v>14</v>
      </c>
      <c r="C32" s="7">
        <v>514100</v>
      </c>
      <c r="D32" s="16"/>
    </row>
    <row r="33" spans="1:4" ht="15.75" x14ac:dyDescent="0.25">
      <c r="A33" s="14"/>
      <c r="B33" s="3" t="s">
        <v>75</v>
      </c>
      <c r="C33" s="7">
        <v>535900</v>
      </c>
      <c r="D33" s="17"/>
    </row>
    <row r="34" spans="1:4" ht="47.25" x14ac:dyDescent="0.25">
      <c r="A34" s="12" t="s">
        <v>19</v>
      </c>
      <c r="B34" s="6" t="s">
        <v>32</v>
      </c>
      <c r="C34" s="8">
        <f>SUM(C35:C41)</f>
        <v>99680.65</v>
      </c>
      <c r="D34" s="15" t="s">
        <v>18</v>
      </c>
    </row>
    <row r="35" spans="1:4" ht="15.75" x14ac:dyDescent="0.25">
      <c r="A35" s="13"/>
      <c r="B35" s="3" t="s">
        <v>9</v>
      </c>
      <c r="C35" s="7"/>
      <c r="D35" s="16"/>
    </row>
    <row r="36" spans="1:4" ht="15.75" x14ac:dyDescent="0.25">
      <c r="A36" s="13"/>
      <c r="B36" s="3" t="s">
        <v>10</v>
      </c>
      <c r="C36" s="7"/>
      <c r="D36" s="16"/>
    </row>
    <row r="37" spans="1:4" ht="15.75" x14ac:dyDescent="0.25">
      <c r="A37" s="13"/>
      <c r="B37" s="3" t="s">
        <v>11</v>
      </c>
      <c r="C37" s="7"/>
      <c r="D37" s="16"/>
    </row>
    <row r="38" spans="1:4" ht="15.75" x14ac:dyDescent="0.25">
      <c r="A38" s="13"/>
      <c r="B38" s="3" t="s">
        <v>12</v>
      </c>
      <c r="C38" s="7">
        <v>9680.65</v>
      </c>
      <c r="D38" s="16"/>
    </row>
    <row r="39" spans="1:4" ht="15.75" x14ac:dyDescent="0.25">
      <c r="A39" s="13"/>
      <c r="B39" s="3" t="s">
        <v>13</v>
      </c>
      <c r="C39" s="7">
        <v>30000</v>
      </c>
      <c r="D39" s="16"/>
    </row>
    <row r="40" spans="1:4" ht="15.75" x14ac:dyDescent="0.25">
      <c r="A40" s="13"/>
      <c r="B40" s="3" t="s">
        <v>14</v>
      </c>
      <c r="C40" s="7">
        <v>30000</v>
      </c>
      <c r="D40" s="16"/>
    </row>
    <row r="41" spans="1:4" ht="15.75" x14ac:dyDescent="0.25">
      <c r="A41" s="14"/>
      <c r="B41" s="3" t="s">
        <v>75</v>
      </c>
      <c r="C41" s="7">
        <v>30000</v>
      </c>
      <c r="D41" s="17"/>
    </row>
    <row r="42" spans="1:4" ht="60" customHeight="1" x14ac:dyDescent="0.25">
      <c r="A42" s="12" t="s">
        <v>20</v>
      </c>
      <c r="B42" s="5" t="s">
        <v>39</v>
      </c>
      <c r="C42" s="9">
        <f t="shared" ref="C42:C47" si="2">C50+C58</f>
        <v>2926463.6900000004</v>
      </c>
      <c r="D42" s="15" t="s">
        <v>15</v>
      </c>
    </row>
    <row r="43" spans="1:4" ht="15.75" x14ac:dyDescent="0.25">
      <c r="A43" s="13"/>
      <c r="B43" s="3" t="s">
        <v>9</v>
      </c>
      <c r="C43" s="7">
        <f t="shared" si="2"/>
        <v>156513.54</v>
      </c>
      <c r="D43" s="16"/>
    </row>
    <row r="44" spans="1:4" ht="15.75" x14ac:dyDescent="0.25">
      <c r="A44" s="13"/>
      <c r="B44" s="3" t="s">
        <v>10</v>
      </c>
      <c r="C44" s="7">
        <f t="shared" si="2"/>
        <v>1117272.08</v>
      </c>
      <c r="D44" s="16"/>
    </row>
    <row r="45" spans="1:4" ht="15.75" x14ac:dyDescent="0.25">
      <c r="A45" s="13"/>
      <c r="B45" s="3" t="s">
        <v>11</v>
      </c>
      <c r="C45" s="7">
        <f t="shared" si="2"/>
        <v>369416.27</v>
      </c>
      <c r="D45" s="16"/>
    </row>
    <row r="46" spans="1:4" ht="15.75" x14ac:dyDescent="0.25">
      <c r="A46" s="13"/>
      <c r="B46" s="3" t="s">
        <v>12</v>
      </c>
      <c r="C46" s="7">
        <f t="shared" si="2"/>
        <v>263433.8</v>
      </c>
      <c r="D46" s="16"/>
    </row>
    <row r="47" spans="1:4" ht="15.75" x14ac:dyDescent="0.25">
      <c r="A47" s="13"/>
      <c r="B47" s="3" t="s">
        <v>13</v>
      </c>
      <c r="C47" s="7">
        <f t="shared" si="2"/>
        <v>421300</v>
      </c>
      <c r="D47" s="16"/>
    </row>
    <row r="48" spans="1:4" ht="15.75" x14ac:dyDescent="0.25">
      <c r="A48" s="13"/>
      <c r="B48" s="3" t="s">
        <v>14</v>
      </c>
      <c r="C48" s="7">
        <f>C57+C65</f>
        <v>299264</v>
      </c>
      <c r="D48" s="16"/>
    </row>
    <row r="49" spans="1:4" ht="15.75" x14ac:dyDescent="0.25">
      <c r="A49" s="14"/>
      <c r="B49" s="3" t="s">
        <v>75</v>
      </c>
      <c r="C49" s="7">
        <f>C57+C65</f>
        <v>299264</v>
      </c>
      <c r="D49" s="17"/>
    </row>
    <row r="50" spans="1:4" ht="31.5" x14ac:dyDescent="0.25">
      <c r="A50" s="12" t="s">
        <v>21</v>
      </c>
      <c r="B50" s="6" t="s">
        <v>70</v>
      </c>
      <c r="C50" s="8">
        <f>SUM(C51:C57)</f>
        <v>70000</v>
      </c>
      <c r="D50" s="15" t="s">
        <v>22</v>
      </c>
    </row>
    <row r="51" spans="1:4" ht="15.75" x14ac:dyDescent="0.25">
      <c r="A51" s="13"/>
      <c r="B51" s="3" t="s">
        <v>9</v>
      </c>
      <c r="C51" s="7"/>
      <c r="D51" s="16"/>
    </row>
    <row r="52" spans="1:4" ht="15.75" x14ac:dyDescent="0.25">
      <c r="A52" s="13"/>
      <c r="B52" s="3" t="s">
        <v>10</v>
      </c>
      <c r="C52" s="7"/>
      <c r="D52" s="16"/>
    </row>
    <row r="53" spans="1:4" ht="15.75" x14ac:dyDescent="0.25">
      <c r="A53" s="13"/>
      <c r="B53" s="3" t="s">
        <v>11</v>
      </c>
      <c r="C53" s="7"/>
      <c r="D53" s="16"/>
    </row>
    <row r="54" spans="1:4" ht="15.75" x14ac:dyDescent="0.25">
      <c r="A54" s="13"/>
      <c r="B54" s="3" t="s">
        <v>12</v>
      </c>
      <c r="C54" s="7">
        <v>2500</v>
      </c>
      <c r="D54" s="16"/>
    </row>
    <row r="55" spans="1:4" ht="15.75" x14ac:dyDescent="0.25">
      <c r="A55" s="13"/>
      <c r="B55" s="3" t="s">
        <v>13</v>
      </c>
      <c r="C55" s="7">
        <v>62500</v>
      </c>
      <c r="D55" s="16"/>
    </row>
    <row r="56" spans="1:4" ht="15.75" x14ac:dyDescent="0.25">
      <c r="A56" s="13"/>
      <c r="B56" s="3" t="s">
        <v>14</v>
      </c>
      <c r="C56" s="7">
        <v>2500</v>
      </c>
      <c r="D56" s="16"/>
    </row>
    <row r="57" spans="1:4" ht="15.75" x14ac:dyDescent="0.25">
      <c r="A57" s="14"/>
      <c r="B57" s="3" t="s">
        <v>75</v>
      </c>
      <c r="C57" s="7">
        <v>2500</v>
      </c>
      <c r="D57" s="17"/>
    </row>
    <row r="58" spans="1:4" ht="47.25" x14ac:dyDescent="0.25">
      <c r="A58" s="12" t="s">
        <v>23</v>
      </c>
      <c r="B58" s="6" t="s">
        <v>33</v>
      </c>
      <c r="C58" s="8">
        <f>SUM(C59:C65)</f>
        <v>2856463.6900000004</v>
      </c>
      <c r="D58" s="15" t="s">
        <v>24</v>
      </c>
    </row>
    <row r="59" spans="1:4" ht="15.75" x14ac:dyDescent="0.25">
      <c r="A59" s="13"/>
      <c r="B59" s="3" t="s">
        <v>9</v>
      </c>
      <c r="C59" s="7">
        <v>156513.54</v>
      </c>
      <c r="D59" s="16"/>
    </row>
    <row r="60" spans="1:4" ht="15.75" x14ac:dyDescent="0.25">
      <c r="A60" s="13"/>
      <c r="B60" s="3" t="s">
        <v>10</v>
      </c>
      <c r="C60" s="7">
        <v>1117272.08</v>
      </c>
      <c r="D60" s="16"/>
    </row>
    <row r="61" spans="1:4" ht="15.75" x14ac:dyDescent="0.25">
      <c r="A61" s="13"/>
      <c r="B61" s="3" t="s">
        <v>11</v>
      </c>
      <c r="C61" s="7">
        <v>369416.27</v>
      </c>
      <c r="D61" s="16"/>
    </row>
    <row r="62" spans="1:4" ht="15.75" x14ac:dyDescent="0.25">
      <c r="A62" s="13"/>
      <c r="B62" s="3" t="s">
        <v>12</v>
      </c>
      <c r="C62" s="7">
        <v>260933.8</v>
      </c>
      <c r="D62" s="16"/>
    </row>
    <row r="63" spans="1:4" ht="15.75" x14ac:dyDescent="0.25">
      <c r="A63" s="13"/>
      <c r="B63" s="3" t="s">
        <v>13</v>
      </c>
      <c r="C63" s="7">
        <v>358800</v>
      </c>
      <c r="D63" s="16"/>
    </row>
    <row r="64" spans="1:4" ht="15.75" x14ac:dyDescent="0.25">
      <c r="A64" s="13"/>
      <c r="B64" s="3" t="s">
        <v>14</v>
      </c>
      <c r="C64" s="7">
        <v>296764</v>
      </c>
      <c r="D64" s="16"/>
    </row>
    <row r="65" spans="1:4" ht="15.75" x14ac:dyDescent="0.25">
      <c r="A65" s="14"/>
      <c r="B65" s="3" t="s">
        <v>75</v>
      </c>
      <c r="C65" s="7">
        <v>296764</v>
      </c>
      <c r="D65" s="17"/>
    </row>
    <row r="66" spans="1:4" ht="49.5" customHeight="1" x14ac:dyDescent="0.25">
      <c r="A66" s="12" t="s">
        <v>25</v>
      </c>
      <c r="B66" s="5" t="s">
        <v>40</v>
      </c>
      <c r="C66" s="9">
        <f t="shared" ref="C66:C73" si="3">C74+C82</f>
        <v>19017361.98</v>
      </c>
      <c r="D66" s="15" t="s">
        <v>16</v>
      </c>
    </row>
    <row r="67" spans="1:4" ht="15.75" x14ac:dyDescent="0.25">
      <c r="A67" s="13"/>
      <c r="B67" s="3" t="s">
        <v>9</v>
      </c>
      <c r="C67" s="7">
        <f t="shared" si="3"/>
        <v>1946828.17</v>
      </c>
      <c r="D67" s="16"/>
    </row>
    <row r="68" spans="1:4" ht="15.75" x14ac:dyDescent="0.25">
      <c r="A68" s="13"/>
      <c r="B68" s="3" t="s">
        <v>10</v>
      </c>
      <c r="C68" s="7">
        <f t="shared" si="3"/>
        <v>2239587.87</v>
      </c>
      <c r="D68" s="16"/>
    </row>
    <row r="69" spans="1:4" ht="15.75" x14ac:dyDescent="0.25">
      <c r="A69" s="13"/>
      <c r="B69" s="3" t="s">
        <v>11</v>
      </c>
      <c r="C69" s="7">
        <f t="shared" si="3"/>
        <v>2463884.94</v>
      </c>
      <c r="D69" s="16"/>
    </row>
    <row r="70" spans="1:4" ht="15.75" x14ac:dyDescent="0.25">
      <c r="A70" s="13"/>
      <c r="B70" s="3" t="s">
        <v>12</v>
      </c>
      <c r="C70" s="7">
        <f t="shared" si="3"/>
        <v>2779649</v>
      </c>
      <c r="D70" s="16"/>
    </row>
    <row r="71" spans="1:4" ht="15.75" x14ac:dyDescent="0.25">
      <c r="A71" s="13"/>
      <c r="B71" s="3" t="s">
        <v>13</v>
      </c>
      <c r="C71" s="7">
        <f t="shared" si="3"/>
        <v>3121972</v>
      </c>
      <c r="D71" s="16"/>
    </row>
    <row r="72" spans="1:4" ht="15.75" x14ac:dyDescent="0.25">
      <c r="A72" s="13"/>
      <c r="B72" s="3" t="s">
        <v>14</v>
      </c>
      <c r="C72" s="7">
        <f t="shared" si="3"/>
        <v>3180750</v>
      </c>
      <c r="D72" s="16"/>
    </row>
    <row r="73" spans="1:4" ht="15.75" x14ac:dyDescent="0.25">
      <c r="A73" s="14"/>
      <c r="B73" s="3" t="s">
        <v>75</v>
      </c>
      <c r="C73" s="7">
        <f t="shared" si="3"/>
        <v>3284690</v>
      </c>
      <c r="D73" s="17"/>
    </row>
    <row r="74" spans="1:4" ht="47.25" x14ac:dyDescent="0.25">
      <c r="A74" s="12" t="s">
        <v>26</v>
      </c>
      <c r="B74" s="6" t="s">
        <v>34</v>
      </c>
      <c r="C74" s="8">
        <f>SUM(C75:C81)</f>
        <v>12227026.5</v>
      </c>
      <c r="D74" s="15" t="s">
        <v>27</v>
      </c>
    </row>
    <row r="75" spans="1:4" ht="15.75" x14ac:dyDescent="0.25">
      <c r="A75" s="13"/>
      <c r="B75" s="3" t="s">
        <v>9</v>
      </c>
      <c r="C75" s="7">
        <v>1254591.71</v>
      </c>
      <c r="D75" s="16"/>
    </row>
    <row r="76" spans="1:4" ht="15.75" x14ac:dyDescent="0.25">
      <c r="A76" s="13"/>
      <c r="B76" s="3" t="s">
        <v>10</v>
      </c>
      <c r="C76" s="7">
        <v>1424707.36</v>
      </c>
      <c r="D76" s="16"/>
    </row>
    <row r="77" spans="1:4" ht="15.75" x14ac:dyDescent="0.25">
      <c r="A77" s="13"/>
      <c r="B77" s="3" t="s">
        <v>11</v>
      </c>
      <c r="C77" s="7">
        <v>1609836.43</v>
      </c>
      <c r="D77" s="16"/>
    </row>
    <row r="78" spans="1:4" ht="15.75" x14ac:dyDescent="0.25">
      <c r="A78" s="13"/>
      <c r="B78" s="3" t="s">
        <v>12</v>
      </c>
      <c r="C78" s="7">
        <v>1778589</v>
      </c>
      <c r="D78" s="16"/>
    </row>
    <row r="79" spans="1:4" ht="15.75" x14ac:dyDescent="0.25">
      <c r="A79" s="13"/>
      <c r="B79" s="3" t="s">
        <v>13</v>
      </c>
      <c r="C79" s="7">
        <v>2023002</v>
      </c>
      <c r="D79" s="16"/>
    </row>
    <row r="80" spans="1:4" ht="15.75" x14ac:dyDescent="0.25">
      <c r="A80" s="13"/>
      <c r="B80" s="3" t="s">
        <v>14</v>
      </c>
      <c r="C80" s="7">
        <v>2038620</v>
      </c>
      <c r="D80" s="16"/>
    </row>
    <row r="81" spans="1:4" ht="15.75" x14ac:dyDescent="0.25">
      <c r="A81" s="14"/>
      <c r="B81" s="3" t="s">
        <v>75</v>
      </c>
      <c r="C81" s="7">
        <v>2097680</v>
      </c>
      <c r="D81" s="17"/>
    </row>
    <row r="82" spans="1:4" ht="47.25" x14ac:dyDescent="0.25">
      <c r="A82" s="12" t="s">
        <v>28</v>
      </c>
      <c r="B82" s="6" t="s">
        <v>35</v>
      </c>
      <c r="C82" s="8">
        <f>SUM(C83:C89)</f>
        <v>6790335.4800000004</v>
      </c>
      <c r="D82" s="15" t="s">
        <v>29</v>
      </c>
    </row>
    <row r="83" spans="1:4" ht="15.75" x14ac:dyDescent="0.25">
      <c r="A83" s="13"/>
      <c r="B83" s="3" t="s">
        <v>9</v>
      </c>
      <c r="C83" s="7">
        <v>692236.46</v>
      </c>
      <c r="D83" s="16"/>
    </row>
    <row r="84" spans="1:4" ht="15.75" x14ac:dyDescent="0.25">
      <c r="A84" s="13"/>
      <c r="B84" s="3" t="s">
        <v>10</v>
      </c>
      <c r="C84" s="7">
        <v>814880.51</v>
      </c>
      <c r="D84" s="16"/>
    </row>
    <row r="85" spans="1:4" ht="15.75" x14ac:dyDescent="0.25">
      <c r="A85" s="13"/>
      <c r="B85" s="3" t="s">
        <v>11</v>
      </c>
      <c r="C85" s="7">
        <v>854048.51</v>
      </c>
      <c r="D85" s="16"/>
    </row>
    <row r="86" spans="1:4" ht="15.75" x14ac:dyDescent="0.25">
      <c r="A86" s="13"/>
      <c r="B86" s="3" t="s">
        <v>12</v>
      </c>
      <c r="C86" s="7">
        <v>1001060</v>
      </c>
      <c r="D86" s="16"/>
    </row>
    <row r="87" spans="1:4" ht="15.75" x14ac:dyDescent="0.25">
      <c r="A87" s="13"/>
      <c r="B87" s="3" t="s">
        <v>13</v>
      </c>
      <c r="C87" s="7">
        <v>1098970</v>
      </c>
      <c r="D87" s="16"/>
    </row>
    <row r="88" spans="1:4" ht="15.75" x14ac:dyDescent="0.25">
      <c r="A88" s="13"/>
      <c r="B88" s="3" t="s">
        <v>14</v>
      </c>
      <c r="C88" s="7">
        <v>1142130</v>
      </c>
      <c r="D88" s="16"/>
    </row>
    <row r="89" spans="1:4" ht="15.75" x14ac:dyDescent="0.25">
      <c r="A89" s="14"/>
      <c r="B89" s="3" t="s">
        <v>75</v>
      </c>
      <c r="C89" s="7">
        <v>1187010</v>
      </c>
      <c r="D89" s="17"/>
    </row>
    <row r="90" spans="1:4" ht="47.25" customHeight="1" x14ac:dyDescent="0.25">
      <c r="A90" s="12" t="s">
        <v>30</v>
      </c>
      <c r="B90" s="5" t="s">
        <v>36</v>
      </c>
      <c r="C90" s="9">
        <f>SUM(C91:C97)</f>
        <v>1276316.03</v>
      </c>
      <c r="D90" s="15" t="s">
        <v>19</v>
      </c>
    </row>
    <row r="91" spans="1:4" ht="15.75" x14ac:dyDescent="0.25">
      <c r="A91" s="13"/>
      <c r="B91" s="3" t="s">
        <v>9</v>
      </c>
      <c r="C91" s="7">
        <v>31000</v>
      </c>
      <c r="D91" s="16"/>
    </row>
    <row r="92" spans="1:4" ht="15.75" x14ac:dyDescent="0.25">
      <c r="A92" s="13"/>
      <c r="B92" s="3" t="s">
        <v>10</v>
      </c>
      <c r="C92" s="7">
        <v>48658.01</v>
      </c>
      <c r="D92" s="16"/>
    </row>
    <row r="93" spans="1:4" ht="15.75" x14ac:dyDescent="0.25">
      <c r="A93" s="13"/>
      <c r="B93" s="3" t="s">
        <v>11</v>
      </c>
      <c r="C93" s="7">
        <v>89058.02</v>
      </c>
      <c r="D93" s="16"/>
    </row>
    <row r="94" spans="1:4" ht="15.75" x14ac:dyDescent="0.25">
      <c r="A94" s="13"/>
      <c r="B94" s="3" t="s">
        <v>12</v>
      </c>
      <c r="C94" s="7">
        <v>138200</v>
      </c>
      <c r="D94" s="16"/>
    </row>
    <row r="95" spans="1:4" ht="15.75" x14ac:dyDescent="0.25">
      <c r="A95" s="13"/>
      <c r="B95" s="3" t="s">
        <v>13</v>
      </c>
      <c r="C95" s="7">
        <v>321200</v>
      </c>
      <c r="D95" s="16"/>
    </row>
    <row r="96" spans="1:4" ht="15.75" x14ac:dyDescent="0.25">
      <c r="A96" s="13"/>
      <c r="B96" s="3" t="s">
        <v>14</v>
      </c>
      <c r="C96" s="7">
        <v>322100</v>
      </c>
      <c r="D96" s="16"/>
    </row>
    <row r="97" spans="1:5" ht="15.75" x14ac:dyDescent="0.25">
      <c r="A97" s="13"/>
      <c r="B97" s="3" t="s">
        <v>75</v>
      </c>
      <c r="C97" s="7">
        <v>326100</v>
      </c>
      <c r="D97" s="16"/>
    </row>
    <row r="98" spans="1:5" ht="15.75" x14ac:dyDescent="0.25">
      <c r="A98" s="14"/>
      <c r="B98" s="10" t="s">
        <v>41</v>
      </c>
      <c r="C98" s="7">
        <f>235600+523900</f>
        <v>759500</v>
      </c>
      <c r="D98" s="17"/>
      <c r="E98" s="11"/>
    </row>
    <row r="99" spans="1:5" ht="63" x14ac:dyDescent="0.25">
      <c r="A99" s="12" t="s">
        <v>42</v>
      </c>
      <c r="B99" s="5" t="s">
        <v>43</v>
      </c>
      <c r="C99" s="9">
        <f>SUM(C100:C106)</f>
        <v>0</v>
      </c>
      <c r="D99" s="15" t="s">
        <v>20</v>
      </c>
    </row>
    <row r="100" spans="1:5" ht="15.75" x14ac:dyDescent="0.25">
      <c r="A100" s="13"/>
      <c r="B100" s="3" t="s">
        <v>9</v>
      </c>
      <c r="C100" s="7">
        <v>0</v>
      </c>
      <c r="D100" s="16"/>
    </row>
    <row r="101" spans="1:5" ht="15.75" x14ac:dyDescent="0.25">
      <c r="A101" s="13"/>
      <c r="B101" s="3" t="s">
        <v>10</v>
      </c>
      <c r="C101" s="7">
        <v>0</v>
      </c>
      <c r="D101" s="16"/>
    </row>
    <row r="102" spans="1:5" ht="15.75" x14ac:dyDescent="0.25">
      <c r="A102" s="13"/>
      <c r="B102" s="3" t="s">
        <v>11</v>
      </c>
      <c r="C102" s="7">
        <v>0</v>
      </c>
      <c r="D102" s="16"/>
    </row>
    <row r="103" spans="1:5" ht="15.75" x14ac:dyDescent="0.25">
      <c r="A103" s="13"/>
      <c r="B103" s="3" t="s">
        <v>12</v>
      </c>
      <c r="C103" s="7">
        <v>0</v>
      </c>
      <c r="D103" s="16"/>
    </row>
    <row r="104" spans="1:5" ht="15.75" x14ac:dyDescent="0.25">
      <c r="A104" s="13"/>
      <c r="B104" s="3" t="s">
        <v>13</v>
      </c>
      <c r="C104" s="7">
        <v>0</v>
      </c>
      <c r="D104" s="16"/>
    </row>
    <row r="105" spans="1:5" ht="15.75" x14ac:dyDescent="0.25">
      <c r="A105" s="13"/>
      <c r="B105" s="3" t="s">
        <v>14</v>
      </c>
      <c r="C105" s="7">
        <v>0</v>
      </c>
      <c r="D105" s="16"/>
    </row>
    <row r="106" spans="1:5" ht="15.75" x14ac:dyDescent="0.25">
      <c r="A106" s="14"/>
      <c r="B106" s="3" t="s">
        <v>75</v>
      </c>
      <c r="C106" s="7">
        <v>0</v>
      </c>
      <c r="D106" s="17"/>
    </row>
    <row r="107" spans="1:5" ht="63" x14ac:dyDescent="0.25">
      <c r="A107" s="12" t="s">
        <v>44</v>
      </c>
      <c r="B107" s="5" t="s">
        <v>71</v>
      </c>
      <c r="C107" s="9">
        <f t="shared" ref="C107:C114" si="4">C115+C123+C131</f>
        <v>21304051.789999999</v>
      </c>
      <c r="D107" s="15" t="s">
        <v>21</v>
      </c>
    </row>
    <row r="108" spans="1:5" ht="15.75" x14ac:dyDescent="0.25">
      <c r="A108" s="13"/>
      <c r="B108" s="3" t="s">
        <v>9</v>
      </c>
      <c r="C108" s="7">
        <f t="shared" si="4"/>
        <v>2142334.84</v>
      </c>
      <c r="D108" s="16"/>
    </row>
    <row r="109" spans="1:5" ht="15.75" x14ac:dyDescent="0.25">
      <c r="A109" s="13"/>
      <c r="B109" s="3" t="s">
        <v>10</v>
      </c>
      <c r="C109" s="7">
        <f t="shared" si="4"/>
        <v>2491143.7799999998</v>
      </c>
      <c r="D109" s="16"/>
    </row>
    <row r="110" spans="1:5" ht="15.75" x14ac:dyDescent="0.25">
      <c r="A110" s="13"/>
      <c r="B110" s="3" t="s">
        <v>11</v>
      </c>
      <c r="C110" s="7">
        <f t="shared" si="4"/>
        <v>2253320.85</v>
      </c>
      <c r="D110" s="16"/>
    </row>
    <row r="111" spans="1:5" ht="15.75" x14ac:dyDescent="0.25">
      <c r="A111" s="13"/>
      <c r="B111" s="3" t="s">
        <v>12</v>
      </c>
      <c r="C111" s="7">
        <f t="shared" si="4"/>
        <v>4141469.01</v>
      </c>
      <c r="D111" s="16"/>
    </row>
    <row r="112" spans="1:5" ht="15.75" x14ac:dyDescent="0.25">
      <c r="A112" s="13"/>
      <c r="B112" s="3" t="s">
        <v>13</v>
      </c>
      <c r="C112" s="7">
        <f t="shared" si="4"/>
        <v>4138496.53</v>
      </c>
      <c r="D112" s="16"/>
    </row>
    <row r="113" spans="1:4" ht="15.75" x14ac:dyDescent="0.25">
      <c r="A113" s="13"/>
      <c r="B113" s="3" t="s">
        <v>14</v>
      </c>
      <c r="C113" s="7">
        <f t="shared" si="4"/>
        <v>3045547.89</v>
      </c>
      <c r="D113" s="16"/>
    </row>
    <row r="114" spans="1:4" ht="15.75" x14ac:dyDescent="0.25">
      <c r="A114" s="14"/>
      <c r="B114" s="3" t="s">
        <v>75</v>
      </c>
      <c r="C114" s="7">
        <f t="shared" si="4"/>
        <v>3091738.89</v>
      </c>
      <c r="D114" s="17"/>
    </row>
    <row r="115" spans="1:4" ht="63" customHeight="1" x14ac:dyDescent="0.25">
      <c r="A115" s="12" t="s">
        <v>45</v>
      </c>
      <c r="B115" s="6" t="s">
        <v>46</v>
      </c>
      <c r="C115" s="8">
        <f>SUM(C116:C122)</f>
        <v>5343086.79</v>
      </c>
      <c r="D115" s="15" t="s">
        <v>47</v>
      </c>
    </row>
    <row r="116" spans="1:4" ht="15.75" x14ac:dyDescent="0.25">
      <c r="A116" s="13"/>
      <c r="B116" s="3" t="s">
        <v>9</v>
      </c>
      <c r="C116" s="7">
        <v>670738.93999999994</v>
      </c>
      <c r="D116" s="16"/>
    </row>
    <row r="117" spans="1:4" ht="15.75" x14ac:dyDescent="0.25">
      <c r="A117" s="13"/>
      <c r="B117" s="3" t="s">
        <v>10</v>
      </c>
      <c r="C117" s="7">
        <v>690771.82</v>
      </c>
      <c r="D117" s="16"/>
    </row>
    <row r="118" spans="1:4" ht="15.75" x14ac:dyDescent="0.25">
      <c r="A118" s="13"/>
      <c r="B118" s="3" t="s">
        <v>11</v>
      </c>
      <c r="C118" s="7">
        <v>697567.03</v>
      </c>
      <c r="D118" s="16"/>
    </row>
    <row r="119" spans="1:4" ht="15.75" x14ac:dyDescent="0.25">
      <c r="A119" s="13"/>
      <c r="B119" s="3" t="s">
        <v>12</v>
      </c>
      <c r="C119" s="7">
        <v>787629</v>
      </c>
      <c r="D119" s="16"/>
    </row>
    <row r="120" spans="1:4" ht="15.75" x14ac:dyDescent="0.25">
      <c r="A120" s="13"/>
      <c r="B120" s="3" t="s">
        <v>13</v>
      </c>
      <c r="C120" s="7">
        <v>1062910</v>
      </c>
      <c r="D120" s="16"/>
    </row>
    <row r="121" spans="1:4" ht="15.75" x14ac:dyDescent="0.25">
      <c r="A121" s="13"/>
      <c r="B121" s="3" t="s">
        <v>14</v>
      </c>
      <c r="C121" s="7">
        <v>714270</v>
      </c>
      <c r="D121" s="16"/>
    </row>
    <row r="122" spans="1:4" ht="15.75" x14ac:dyDescent="0.25">
      <c r="A122" s="14"/>
      <c r="B122" s="3" t="s">
        <v>75</v>
      </c>
      <c r="C122" s="7">
        <v>719200</v>
      </c>
      <c r="D122" s="17"/>
    </row>
    <row r="123" spans="1:4" ht="48" customHeight="1" x14ac:dyDescent="0.25">
      <c r="A123" s="12" t="s">
        <v>50</v>
      </c>
      <c r="B123" s="6" t="s">
        <v>49</v>
      </c>
      <c r="C123" s="8">
        <f>SUM(C124:C130)</f>
        <v>15956065</v>
      </c>
      <c r="D123" s="15" t="s">
        <v>48</v>
      </c>
    </row>
    <row r="124" spans="1:4" ht="15.75" x14ac:dyDescent="0.25">
      <c r="A124" s="13"/>
      <c r="B124" s="3" t="s">
        <v>9</v>
      </c>
      <c r="C124" s="7">
        <v>1470895.9</v>
      </c>
      <c r="D124" s="16"/>
    </row>
    <row r="125" spans="1:4" ht="15.75" x14ac:dyDescent="0.25">
      <c r="A125" s="13"/>
      <c r="B125" s="3" t="s">
        <v>10</v>
      </c>
      <c r="C125" s="7">
        <v>1799671.96</v>
      </c>
      <c r="D125" s="16"/>
    </row>
    <row r="126" spans="1:4" ht="15.75" x14ac:dyDescent="0.25">
      <c r="A126" s="13"/>
      <c r="B126" s="3" t="s">
        <v>11</v>
      </c>
      <c r="C126" s="7">
        <v>1555053.82</v>
      </c>
      <c r="D126" s="16"/>
    </row>
    <row r="127" spans="1:4" ht="15.75" x14ac:dyDescent="0.25">
      <c r="A127" s="13"/>
      <c r="B127" s="3" t="s">
        <v>12</v>
      </c>
      <c r="C127" s="7">
        <v>3353140.01</v>
      </c>
      <c r="D127" s="16"/>
    </row>
    <row r="128" spans="1:4" ht="15.75" x14ac:dyDescent="0.25">
      <c r="A128" s="13"/>
      <c r="B128" s="3" t="s">
        <v>13</v>
      </c>
      <c r="C128" s="7">
        <v>3074886.53</v>
      </c>
      <c r="D128" s="16"/>
    </row>
    <row r="129" spans="1:4" ht="15.75" x14ac:dyDescent="0.25">
      <c r="A129" s="13"/>
      <c r="B129" s="3" t="s">
        <v>14</v>
      </c>
      <c r="C129" s="7">
        <f>2320577.89+10000</f>
        <v>2330577.89</v>
      </c>
      <c r="D129" s="16"/>
    </row>
    <row r="130" spans="1:4" ht="15.75" x14ac:dyDescent="0.25">
      <c r="A130" s="14"/>
      <c r="B130" s="3" t="s">
        <v>75</v>
      </c>
      <c r="C130" s="7">
        <f>2361838.89+10000</f>
        <v>2371838.89</v>
      </c>
      <c r="D130" s="17"/>
    </row>
    <row r="131" spans="1:4" ht="140.25" customHeight="1" x14ac:dyDescent="0.25">
      <c r="A131" s="12" t="s">
        <v>51</v>
      </c>
      <c r="B131" s="6" t="s">
        <v>72</v>
      </c>
      <c r="C131" s="8">
        <f>SUM(C132:C138)</f>
        <v>4900</v>
      </c>
      <c r="D131" s="15" t="s">
        <v>52</v>
      </c>
    </row>
    <row r="132" spans="1:4" ht="15.75" x14ac:dyDescent="0.25">
      <c r="A132" s="13"/>
      <c r="B132" s="3" t="s">
        <v>9</v>
      </c>
      <c r="C132" s="7">
        <v>700</v>
      </c>
      <c r="D132" s="16"/>
    </row>
    <row r="133" spans="1:4" ht="15.75" x14ac:dyDescent="0.25">
      <c r="A133" s="13"/>
      <c r="B133" s="3" t="s">
        <v>10</v>
      </c>
      <c r="C133" s="7">
        <v>700</v>
      </c>
      <c r="D133" s="16"/>
    </row>
    <row r="134" spans="1:4" ht="15.75" x14ac:dyDescent="0.25">
      <c r="A134" s="13"/>
      <c r="B134" s="3" t="s">
        <v>11</v>
      </c>
      <c r="C134" s="7">
        <v>700</v>
      </c>
      <c r="D134" s="16"/>
    </row>
    <row r="135" spans="1:4" ht="15.75" x14ac:dyDescent="0.25">
      <c r="A135" s="13"/>
      <c r="B135" s="3" t="s">
        <v>12</v>
      </c>
      <c r="C135" s="7">
        <v>700</v>
      </c>
      <c r="D135" s="16"/>
    </row>
    <row r="136" spans="1:4" ht="15.75" x14ac:dyDescent="0.25">
      <c r="A136" s="13"/>
      <c r="B136" s="3" t="s">
        <v>13</v>
      </c>
      <c r="C136" s="7">
        <v>700</v>
      </c>
      <c r="D136" s="16"/>
    </row>
    <row r="137" spans="1:4" ht="15.75" x14ac:dyDescent="0.25">
      <c r="A137" s="13"/>
      <c r="B137" s="3" t="s">
        <v>14</v>
      </c>
      <c r="C137" s="7">
        <v>700</v>
      </c>
      <c r="D137" s="16"/>
    </row>
    <row r="138" spans="1:4" ht="15.75" x14ac:dyDescent="0.25">
      <c r="A138" s="14"/>
      <c r="B138" s="3" t="s">
        <v>75</v>
      </c>
      <c r="C138" s="7">
        <v>700</v>
      </c>
      <c r="D138" s="17"/>
    </row>
    <row r="139" spans="1:4" ht="31.5" x14ac:dyDescent="0.25">
      <c r="A139" s="12" t="s">
        <v>53</v>
      </c>
      <c r="B139" s="5" t="s">
        <v>54</v>
      </c>
      <c r="C139" s="9">
        <f t="shared" ref="C139:C146" si="5">C147</f>
        <v>0</v>
      </c>
      <c r="D139" s="15" t="s">
        <v>23</v>
      </c>
    </row>
    <row r="140" spans="1:4" ht="15.75" x14ac:dyDescent="0.25">
      <c r="A140" s="13"/>
      <c r="B140" s="3" t="s">
        <v>9</v>
      </c>
      <c r="C140" s="7">
        <f t="shared" si="5"/>
        <v>0</v>
      </c>
      <c r="D140" s="16"/>
    </row>
    <row r="141" spans="1:4" ht="15.75" x14ac:dyDescent="0.25">
      <c r="A141" s="13"/>
      <c r="B141" s="3" t="s">
        <v>10</v>
      </c>
      <c r="C141" s="7">
        <f t="shared" si="5"/>
        <v>0</v>
      </c>
      <c r="D141" s="16"/>
    </row>
    <row r="142" spans="1:4" ht="15.75" x14ac:dyDescent="0.25">
      <c r="A142" s="13"/>
      <c r="B142" s="3" t="s">
        <v>11</v>
      </c>
      <c r="C142" s="7">
        <f t="shared" si="5"/>
        <v>0</v>
      </c>
      <c r="D142" s="16"/>
    </row>
    <row r="143" spans="1:4" ht="15.75" x14ac:dyDescent="0.25">
      <c r="A143" s="13"/>
      <c r="B143" s="3" t="s">
        <v>12</v>
      </c>
      <c r="C143" s="7">
        <f t="shared" si="5"/>
        <v>0</v>
      </c>
      <c r="D143" s="16"/>
    </row>
    <row r="144" spans="1:4" ht="15.75" x14ac:dyDescent="0.25">
      <c r="A144" s="13"/>
      <c r="B144" s="3" t="s">
        <v>13</v>
      </c>
      <c r="C144" s="7">
        <f t="shared" si="5"/>
        <v>0</v>
      </c>
      <c r="D144" s="16"/>
    </row>
    <row r="145" spans="1:4" ht="15.75" x14ac:dyDescent="0.25">
      <c r="A145" s="13"/>
      <c r="B145" s="3" t="s">
        <v>14</v>
      </c>
      <c r="C145" s="7">
        <f t="shared" si="5"/>
        <v>0</v>
      </c>
      <c r="D145" s="16"/>
    </row>
    <row r="146" spans="1:4" ht="15.75" x14ac:dyDescent="0.25">
      <c r="A146" s="14"/>
      <c r="B146" s="3" t="s">
        <v>75</v>
      </c>
      <c r="C146" s="7">
        <f t="shared" si="5"/>
        <v>0</v>
      </c>
      <c r="D146" s="17"/>
    </row>
    <row r="147" spans="1:4" ht="47.25" x14ac:dyDescent="0.25">
      <c r="A147" s="12" t="s">
        <v>55</v>
      </c>
      <c r="B147" s="6" t="s">
        <v>57</v>
      </c>
      <c r="C147" s="8">
        <f>SUM(C148:C154)</f>
        <v>0</v>
      </c>
      <c r="D147" s="15" t="s">
        <v>56</v>
      </c>
    </row>
    <row r="148" spans="1:4" ht="15.75" x14ac:dyDescent="0.25">
      <c r="A148" s="13"/>
      <c r="B148" s="3" t="s">
        <v>9</v>
      </c>
      <c r="C148" s="7">
        <v>0</v>
      </c>
      <c r="D148" s="16"/>
    </row>
    <row r="149" spans="1:4" ht="15.75" x14ac:dyDescent="0.25">
      <c r="A149" s="13"/>
      <c r="B149" s="3" t="s">
        <v>10</v>
      </c>
      <c r="C149" s="7">
        <v>0</v>
      </c>
      <c r="D149" s="16"/>
    </row>
    <row r="150" spans="1:4" ht="15.75" x14ac:dyDescent="0.25">
      <c r="A150" s="13"/>
      <c r="B150" s="3" t="s">
        <v>11</v>
      </c>
      <c r="C150" s="7">
        <v>0</v>
      </c>
      <c r="D150" s="16"/>
    </row>
    <row r="151" spans="1:4" ht="15.75" x14ac:dyDescent="0.25">
      <c r="A151" s="13"/>
      <c r="B151" s="3" t="s">
        <v>12</v>
      </c>
      <c r="C151" s="7">
        <v>0</v>
      </c>
      <c r="D151" s="16"/>
    </row>
    <row r="152" spans="1:4" ht="15.75" x14ac:dyDescent="0.25">
      <c r="A152" s="13"/>
      <c r="B152" s="3" t="s">
        <v>13</v>
      </c>
      <c r="C152" s="7">
        <v>0</v>
      </c>
      <c r="D152" s="16"/>
    </row>
    <row r="153" spans="1:4" ht="15.75" x14ac:dyDescent="0.25">
      <c r="A153" s="13"/>
      <c r="B153" s="3" t="s">
        <v>14</v>
      </c>
      <c r="C153" s="7">
        <v>0</v>
      </c>
      <c r="D153" s="16"/>
    </row>
    <row r="154" spans="1:4" ht="15.75" x14ac:dyDescent="0.25">
      <c r="A154" s="14"/>
      <c r="B154" s="3" t="s">
        <v>75</v>
      </c>
      <c r="C154" s="7">
        <v>0</v>
      </c>
      <c r="D154" s="17"/>
    </row>
    <row r="155" spans="1:4" ht="31.5" x14ac:dyDescent="0.25">
      <c r="A155" s="12" t="s">
        <v>58</v>
      </c>
      <c r="B155" s="5" t="s">
        <v>61</v>
      </c>
      <c r="C155" s="9">
        <f t="shared" ref="C155:C162" si="6">C163</f>
        <v>954884</v>
      </c>
      <c r="D155" s="15" t="s">
        <v>25</v>
      </c>
    </row>
    <row r="156" spans="1:4" ht="15.75" x14ac:dyDescent="0.25">
      <c r="A156" s="13"/>
      <c r="B156" s="3" t="s">
        <v>9</v>
      </c>
      <c r="C156" s="7">
        <f t="shared" si="6"/>
        <v>116388</v>
      </c>
      <c r="D156" s="16"/>
    </row>
    <row r="157" spans="1:4" ht="15.75" x14ac:dyDescent="0.25">
      <c r="A157" s="13"/>
      <c r="B157" s="3" t="s">
        <v>10</v>
      </c>
      <c r="C157" s="7">
        <f t="shared" si="6"/>
        <v>87282</v>
      </c>
      <c r="D157" s="16"/>
    </row>
    <row r="158" spans="1:4" ht="15.75" x14ac:dyDescent="0.25">
      <c r="A158" s="13"/>
      <c r="B158" s="3" t="s">
        <v>11</v>
      </c>
      <c r="C158" s="7">
        <f t="shared" si="6"/>
        <v>0</v>
      </c>
      <c r="D158" s="16"/>
    </row>
    <row r="159" spans="1:4" ht="15.75" x14ac:dyDescent="0.25">
      <c r="A159" s="13"/>
      <c r="B159" s="3" t="s">
        <v>12</v>
      </c>
      <c r="C159" s="7">
        <f t="shared" si="6"/>
        <v>317587</v>
      </c>
      <c r="D159" s="16"/>
    </row>
    <row r="160" spans="1:4" ht="15.75" x14ac:dyDescent="0.25">
      <c r="A160" s="13"/>
      <c r="B160" s="3" t="s">
        <v>13</v>
      </c>
      <c r="C160" s="7">
        <f t="shared" si="6"/>
        <v>138912</v>
      </c>
      <c r="D160" s="16"/>
    </row>
    <row r="161" spans="1:4" ht="15.75" x14ac:dyDescent="0.25">
      <c r="A161" s="13"/>
      <c r="B161" s="3" t="s">
        <v>14</v>
      </c>
      <c r="C161" s="7">
        <f t="shared" si="6"/>
        <v>144468</v>
      </c>
      <c r="D161" s="16"/>
    </row>
    <row r="162" spans="1:4" ht="15.75" x14ac:dyDescent="0.25">
      <c r="A162" s="14"/>
      <c r="B162" s="3" t="s">
        <v>75</v>
      </c>
      <c r="C162" s="7">
        <f t="shared" si="6"/>
        <v>150247</v>
      </c>
      <c r="D162" s="17"/>
    </row>
    <row r="163" spans="1:4" ht="63" x14ac:dyDescent="0.25">
      <c r="A163" s="12" t="s">
        <v>59</v>
      </c>
      <c r="B163" s="6" t="s">
        <v>62</v>
      </c>
      <c r="C163" s="8">
        <f>SUM(C164:C170)</f>
        <v>954884</v>
      </c>
      <c r="D163" s="15" t="s">
        <v>60</v>
      </c>
    </row>
    <row r="164" spans="1:4" ht="15.75" x14ac:dyDescent="0.25">
      <c r="A164" s="13"/>
      <c r="B164" s="3" t="s">
        <v>9</v>
      </c>
      <c r="C164" s="7">
        <v>116388</v>
      </c>
      <c r="D164" s="16"/>
    </row>
    <row r="165" spans="1:4" ht="15.75" x14ac:dyDescent="0.25">
      <c r="A165" s="13"/>
      <c r="B165" s="3" t="s">
        <v>10</v>
      </c>
      <c r="C165" s="7">
        <v>87282</v>
      </c>
      <c r="D165" s="16"/>
    </row>
    <row r="166" spans="1:4" ht="15.75" x14ac:dyDescent="0.25">
      <c r="A166" s="13"/>
      <c r="B166" s="3" t="s">
        <v>11</v>
      </c>
      <c r="C166" s="7">
        <v>0</v>
      </c>
      <c r="D166" s="16"/>
    </row>
    <row r="167" spans="1:4" ht="15.75" x14ac:dyDescent="0.25">
      <c r="A167" s="13"/>
      <c r="B167" s="3" t="s">
        <v>12</v>
      </c>
      <c r="C167" s="7">
        <v>317587</v>
      </c>
      <c r="D167" s="16"/>
    </row>
    <row r="168" spans="1:4" ht="15.75" x14ac:dyDescent="0.25">
      <c r="A168" s="13"/>
      <c r="B168" s="3" t="s">
        <v>13</v>
      </c>
      <c r="C168" s="7">
        <v>138912</v>
      </c>
      <c r="D168" s="16"/>
    </row>
    <row r="169" spans="1:4" ht="15.75" x14ac:dyDescent="0.25">
      <c r="A169" s="13"/>
      <c r="B169" s="3" t="s">
        <v>14</v>
      </c>
      <c r="C169" s="7">
        <v>144468</v>
      </c>
      <c r="D169" s="16"/>
    </row>
    <row r="170" spans="1:4" ht="15.75" x14ac:dyDescent="0.25">
      <c r="A170" s="14"/>
      <c r="B170" s="3" t="s">
        <v>75</v>
      </c>
      <c r="C170" s="7">
        <v>150247</v>
      </c>
      <c r="D170" s="17"/>
    </row>
    <row r="171" spans="1:4" ht="47.25" x14ac:dyDescent="0.25">
      <c r="A171" s="12" t="s">
        <v>63</v>
      </c>
      <c r="B171" s="5" t="s">
        <v>66</v>
      </c>
      <c r="C171" s="9">
        <f t="shared" ref="C171:C178" si="7">C179</f>
        <v>5686573.46</v>
      </c>
      <c r="D171" s="15" t="s">
        <v>26</v>
      </c>
    </row>
    <row r="172" spans="1:4" ht="15.75" x14ac:dyDescent="0.25">
      <c r="A172" s="13"/>
      <c r="B172" s="3" t="s">
        <v>9</v>
      </c>
      <c r="C172" s="7">
        <f t="shared" si="7"/>
        <v>727764.73</v>
      </c>
      <c r="D172" s="16"/>
    </row>
    <row r="173" spans="1:4" ht="15.75" x14ac:dyDescent="0.25">
      <c r="A173" s="13"/>
      <c r="B173" s="3" t="s">
        <v>10</v>
      </c>
      <c r="C173" s="7">
        <f t="shared" si="7"/>
        <v>728676.26</v>
      </c>
      <c r="D173" s="16"/>
    </row>
    <row r="174" spans="1:4" ht="15.75" x14ac:dyDescent="0.25">
      <c r="A174" s="13"/>
      <c r="B174" s="3" t="s">
        <v>11</v>
      </c>
      <c r="C174" s="7">
        <f t="shared" si="7"/>
        <v>733356.83</v>
      </c>
      <c r="D174" s="16"/>
    </row>
    <row r="175" spans="1:4" ht="15.75" x14ac:dyDescent="0.25">
      <c r="A175" s="13"/>
      <c r="B175" s="3" t="s">
        <v>12</v>
      </c>
      <c r="C175" s="7">
        <f t="shared" si="7"/>
        <v>834095.31</v>
      </c>
      <c r="D175" s="16"/>
    </row>
    <row r="176" spans="1:4" ht="15.75" x14ac:dyDescent="0.25">
      <c r="A176" s="13"/>
      <c r="B176" s="3" t="s">
        <v>13</v>
      </c>
      <c r="C176" s="7">
        <f t="shared" si="7"/>
        <v>887560.11</v>
      </c>
      <c r="D176" s="16"/>
    </row>
    <row r="177" spans="1:4" ht="15.75" x14ac:dyDescent="0.25">
      <c r="A177" s="13"/>
      <c r="B177" s="3" t="s">
        <v>14</v>
      </c>
      <c r="C177" s="7">
        <f t="shared" si="7"/>
        <v>887560.11</v>
      </c>
      <c r="D177" s="16"/>
    </row>
    <row r="178" spans="1:4" ht="15.75" x14ac:dyDescent="0.25">
      <c r="A178" s="14"/>
      <c r="B178" s="3" t="s">
        <v>75</v>
      </c>
      <c r="C178" s="7">
        <f t="shared" si="7"/>
        <v>887560.11</v>
      </c>
      <c r="D178" s="17"/>
    </row>
    <row r="179" spans="1:4" ht="110.25" x14ac:dyDescent="0.25">
      <c r="A179" s="12" t="s">
        <v>64</v>
      </c>
      <c r="B179" s="6" t="s">
        <v>67</v>
      </c>
      <c r="C179" s="8">
        <f>SUM(C180:C186)</f>
        <v>5686573.46</v>
      </c>
      <c r="D179" s="15" t="s">
        <v>65</v>
      </c>
    </row>
    <row r="180" spans="1:4" ht="15.75" x14ac:dyDescent="0.25">
      <c r="A180" s="13"/>
      <c r="B180" s="3" t="s">
        <v>9</v>
      </c>
      <c r="C180" s="7">
        <v>727764.73</v>
      </c>
      <c r="D180" s="16"/>
    </row>
    <row r="181" spans="1:4" ht="15.75" x14ac:dyDescent="0.25">
      <c r="A181" s="13"/>
      <c r="B181" s="3" t="s">
        <v>10</v>
      </c>
      <c r="C181" s="7">
        <v>728676.26</v>
      </c>
      <c r="D181" s="16"/>
    </row>
    <row r="182" spans="1:4" ht="15.75" x14ac:dyDescent="0.25">
      <c r="A182" s="13"/>
      <c r="B182" s="3" t="s">
        <v>11</v>
      </c>
      <c r="C182" s="7">
        <v>733356.83</v>
      </c>
      <c r="D182" s="16"/>
    </row>
    <row r="183" spans="1:4" ht="15.75" x14ac:dyDescent="0.25">
      <c r="A183" s="13"/>
      <c r="B183" s="3" t="s">
        <v>12</v>
      </c>
      <c r="C183" s="7">
        <v>834095.31</v>
      </c>
      <c r="D183" s="16"/>
    </row>
    <row r="184" spans="1:4" ht="15.75" x14ac:dyDescent="0.25">
      <c r="A184" s="13"/>
      <c r="B184" s="3" t="s">
        <v>13</v>
      </c>
      <c r="C184" s="7">
        <v>887560.11</v>
      </c>
      <c r="D184" s="16"/>
    </row>
    <row r="185" spans="1:4" ht="15.75" x14ac:dyDescent="0.25">
      <c r="A185" s="13"/>
      <c r="B185" s="3" t="s">
        <v>14</v>
      </c>
      <c r="C185" s="7">
        <v>887560.11</v>
      </c>
      <c r="D185" s="16"/>
    </row>
    <row r="186" spans="1:4" ht="15.75" x14ac:dyDescent="0.25">
      <c r="A186" s="14"/>
      <c r="B186" s="3" t="s">
        <v>75</v>
      </c>
      <c r="C186" s="7">
        <v>887560.11</v>
      </c>
      <c r="D186" s="17"/>
    </row>
    <row r="187" spans="1:4" ht="63" x14ac:dyDescent="0.25">
      <c r="A187" s="12" t="s">
        <v>68</v>
      </c>
      <c r="B187" s="5" t="s">
        <v>69</v>
      </c>
      <c r="C187" s="9">
        <f>SUM(C188:C194)</f>
        <v>0</v>
      </c>
      <c r="D187" s="15" t="s">
        <v>28</v>
      </c>
    </row>
    <row r="188" spans="1:4" ht="15.75" x14ac:dyDescent="0.25">
      <c r="A188" s="13"/>
      <c r="B188" s="3" t="s">
        <v>9</v>
      </c>
      <c r="C188" s="7">
        <v>0</v>
      </c>
      <c r="D188" s="16"/>
    </row>
    <row r="189" spans="1:4" ht="15.75" x14ac:dyDescent="0.25">
      <c r="A189" s="13"/>
      <c r="B189" s="3" t="s">
        <v>10</v>
      </c>
      <c r="C189" s="7">
        <v>0</v>
      </c>
      <c r="D189" s="16"/>
    </row>
    <row r="190" spans="1:4" ht="15.75" x14ac:dyDescent="0.25">
      <c r="A190" s="13"/>
      <c r="B190" s="3" t="s">
        <v>11</v>
      </c>
      <c r="C190" s="7">
        <v>0</v>
      </c>
      <c r="D190" s="16"/>
    </row>
    <row r="191" spans="1:4" ht="15.75" x14ac:dyDescent="0.25">
      <c r="A191" s="13"/>
      <c r="B191" s="3" t="s">
        <v>12</v>
      </c>
      <c r="C191" s="7">
        <v>0</v>
      </c>
      <c r="D191" s="16"/>
    </row>
    <row r="192" spans="1:4" ht="15.75" x14ac:dyDescent="0.25">
      <c r="A192" s="13"/>
      <c r="B192" s="3" t="s">
        <v>13</v>
      </c>
      <c r="C192" s="7">
        <v>0</v>
      </c>
      <c r="D192" s="16"/>
    </row>
    <row r="193" spans="1:4" ht="15.75" x14ac:dyDescent="0.25">
      <c r="A193" s="13"/>
      <c r="B193" s="3" t="s">
        <v>14</v>
      </c>
      <c r="C193" s="7">
        <v>0</v>
      </c>
      <c r="D193" s="16"/>
    </row>
    <row r="194" spans="1:4" ht="15.75" x14ac:dyDescent="0.25">
      <c r="A194" s="14"/>
      <c r="B194" s="3" t="s">
        <v>75</v>
      </c>
      <c r="C194" s="7">
        <v>0</v>
      </c>
      <c r="D194" s="17"/>
    </row>
  </sheetData>
  <mergeCells count="53">
    <mergeCell ref="C1:D1"/>
    <mergeCell ref="A2:D2"/>
    <mergeCell ref="A3:D3"/>
    <mergeCell ref="A4:D4"/>
    <mergeCell ref="A5:D5"/>
    <mergeCell ref="A7:D7"/>
    <mergeCell ref="A6:D6"/>
    <mergeCell ref="A50:A57"/>
    <mergeCell ref="D50:D57"/>
    <mergeCell ref="A58:A65"/>
    <mergeCell ref="D58:D65"/>
    <mergeCell ref="A34:A41"/>
    <mergeCell ref="D34:D41"/>
    <mergeCell ref="A18:A25"/>
    <mergeCell ref="D18:D25"/>
    <mergeCell ref="A26:A33"/>
    <mergeCell ref="D26:D33"/>
    <mergeCell ref="A10:A17"/>
    <mergeCell ref="D10:D17"/>
    <mergeCell ref="A42:A49"/>
    <mergeCell ref="D42:D49"/>
    <mergeCell ref="A66:A73"/>
    <mergeCell ref="D66:D73"/>
    <mergeCell ref="A74:A81"/>
    <mergeCell ref="D74:D81"/>
    <mergeCell ref="A82:A89"/>
    <mergeCell ref="D82:D89"/>
    <mergeCell ref="A90:A98"/>
    <mergeCell ref="D90:D98"/>
    <mergeCell ref="A99:A106"/>
    <mergeCell ref="D99:D106"/>
    <mergeCell ref="A107:A114"/>
    <mergeCell ref="D107:D114"/>
    <mergeCell ref="A155:A162"/>
    <mergeCell ref="D155:D162"/>
    <mergeCell ref="A115:A122"/>
    <mergeCell ref="D115:D122"/>
    <mergeCell ref="A123:A130"/>
    <mergeCell ref="D123:D130"/>
    <mergeCell ref="A131:A138"/>
    <mergeCell ref="D131:D138"/>
    <mergeCell ref="A139:A146"/>
    <mergeCell ref="D139:D146"/>
    <mergeCell ref="A147:A154"/>
    <mergeCell ref="D147:D154"/>
    <mergeCell ref="A187:A194"/>
    <mergeCell ref="D187:D194"/>
    <mergeCell ref="A163:A170"/>
    <mergeCell ref="D163:D170"/>
    <mergeCell ref="A171:A178"/>
    <mergeCell ref="D171:D178"/>
    <mergeCell ref="A179:A186"/>
    <mergeCell ref="D179:D186"/>
  </mergeCells>
  <pageMargins left="0.7" right="0.7" top="0.75" bottom="0.75" header="0.3" footer="0.3"/>
  <pageSetup paperSize="9" scale="67" orientation="portrait" verticalDpi="180" r:id="rId1"/>
  <rowBreaks count="3" manualBreakCount="3">
    <brk id="41" max="16383" man="1"/>
    <brk id="98" max="16383" man="1"/>
    <brk id="1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2020-03-02T02:27:18Z</dcterms:modified>
</cp:coreProperties>
</file>